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erguson\Dropbox\SETH\SPECIFICATIONS\"/>
    </mc:Choice>
  </mc:AlternateContent>
  <xr:revisionPtr revIDLastSave="0" documentId="13_ncr:1_{ACB190AF-E849-4A59-AFE3-9425068D32C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10" i="1" s="1"/>
  <c r="B28" i="1"/>
  <c r="B32" i="1" s="1"/>
  <c r="B34" i="1" s="1"/>
  <c r="B36" i="1" s="1"/>
  <c r="B39" i="1" s="1"/>
  <c r="B12" i="1" l="1"/>
  <c r="B14" i="1" s="1"/>
  <c r="B16" i="1" s="1"/>
  <c r="B19" i="1" s="1"/>
  <c r="C42" i="1" s="1"/>
  <c r="B30" i="1"/>
</calcChain>
</file>

<file path=xl/sharedStrings.xml><?xml version="1.0" encoding="utf-8"?>
<sst xmlns="http://schemas.openxmlformats.org/spreadsheetml/2006/main" count="34" uniqueCount="30">
  <si>
    <t>BUOYANCY WORKSHEET</t>
  </si>
  <si>
    <t>Wetwell Only (circular tank)</t>
  </si>
  <si>
    <t>Input values in this column</t>
  </si>
  <si>
    <t>BASIN DIAMTER IN INCHES</t>
  </si>
  <si>
    <t>(Enter diameter)</t>
  </si>
  <si>
    <t>BASIN DEPTH IN INCHES</t>
  </si>
  <si>
    <t>(Enter depth)</t>
  </si>
  <si>
    <t xml:space="preserve">CUBIC FEET OF VOLUME PER FOOT DEPTH </t>
  </si>
  <si>
    <t>GALLONS PER FOOT DEPTH</t>
  </si>
  <si>
    <t>TOTAL BASIN CAPACITY IN CUBIC FEET</t>
  </si>
  <si>
    <t>TOTAL BASIN CAPACITY IN GALLONS</t>
  </si>
  <si>
    <t>DISPLACEMENT CAPACITY IN POUNDS</t>
  </si>
  <si>
    <t>(GALLONS CAPACITY X 8.33 lbs / GALLON)</t>
  </si>
  <si>
    <t>BALAST REQUIREMENTS (CUBIC YARDS OF</t>
  </si>
  <si>
    <t>CONCRETE)</t>
  </si>
  <si>
    <t>BALLAST ADDER FOR ATTACHED VALVE VAULT</t>
  </si>
  <si>
    <t>VALVE VAULT DIAMTER IN INCHES</t>
  </si>
  <si>
    <t>VALVE VAULT DEPTH IN INCHES</t>
  </si>
  <si>
    <t>VALVE VAULT VOLUME PER FOOT DEPTH (CUBIC FEET)</t>
  </si>
  <si>
    <t>GALLONS PER FOOT DEPTH (VALVE VAULT)</t>
  </si>
  <si>
    <t>TOTAL CAPACITY IN CUBIC FEET (VALVE VAULT)</t>
  </si>
  <si>
    <t>TOTAL CAPACITY IN GALLONS (VALVE VAULT)</t>
  </si>
  <si>
    <t xml:space="preserve">TOTAL DISPLACEMENT CAPACITY IN POUNDS </t>
  </si>
  <si>
    <t>(GALLONS CAPACITY X 8.33 lbs. / GALLON)</t>
  </si>
  <si>
    <t>TOTAL BALLAST REQUIREMENTS (CUBIC YARDS CONCRETE)</t>
  </si>
  <si>
    <r>
      <rPr>
        <b/>
        <sz val="12"/>
        <rFont val="Bookman Old Style"/>
        <family val="1"/>
      </rPr>
      <t>NOTES</t>
    </r>
    <r>
      <rPr>
        <sz val="12"/>
        <rFont val="Bookman Old Style"/>
        <family val="1"/>
      </rPr>
      <t>:</t>
    </r>
  </si>
  <si>
    <t>1. The weight of 1 gallon of pure water at room temperature is 8.329 pounds.</t>
  </si>
  <si>
    <t>2. The average weight of one cubic yard of concrete is 4,000 pounds.</t>
  </si>
  <si>
    <t>3. To calculate ballast requirements for free standing valve vaults use wetwell ballast calculator above.</t>
  </si>
  <si>
    <t>4. Ballast calculations are for estimating only. All calculations should be performed by a licensed engineer.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</si>
</sst>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0"/>
      <name val="Arial"/>
    </font>
    <font>
      <b/>
      <sz val="2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8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8"/>
      <name val="Bookman Old Style"/>
      <family val="1"/>
    </font>
    <font>
      <b/>
      <u/>
      <sz val="18"/>
      <name val="Bookman Old Style"/>
      <family val="1"/>
    </font>
    <font>
      <sz val="11"/>
      <name val="Bookman Old Style"/>
      <family val="1"/>
    </font>
    <font>
      <sz val="11"/>
      <name val="Tahoma"/>
      <family val="2"/>
    </font>
    <font>
      <b/>
      <sz val="11"/>
      <name val="Bookman Old Style"/>
      <family val="1"/>
    </font>
    <font>
      <b/>
      <sz val="11"/>
      <name val="Tahoma"/>
      <family val="2"/>
    </font>
    <font>
      <sz val="11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Protection="1"/>
    <xf numFmtId="0" fontId="7" fillId="0" borderId="0" xfId="0" applyFont="1" applyProtection="1"/>
    <xf numFmtId="0" fontId="10" fillId="0" borderId="0" xfId="0" applyFont="1" applyBorder="1"/>
    <xf numFmtId="0" fontId="10" fillId="0" borderId="1" xfId="0" applyFont="1" applyBorder="1"/>
    <xf numFmtId="0" fontId="11" fillId="2" borderId="1" xfId="0" applyFont="1" applyFill="1" applyBorder="1"/>
    <xf numFmtId="49" fontId="11" fillId="2" borderId="1" xfId="0" applyNumberFormat="1" applyFont="1" applyFill="1" applyBorder="1" applyProtection="1"/>
    <xf numFmtId="0" fontId="8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/>
    <xf numFmtId="0" fontId="7" fillId="2" borderId="2" xfId="0" applyFont="1" applyFill="1" applyBorder="1" applyAlignment="1">
      <alignment horizontal="right"/>
    </xf>
    <xf numFmtId="0" fontId="4" fillId="2" borderId="3" xfId="0" applyFont="1" applyFill="1" applyBorder="1"/>
    <xf numFmtId="164" fontId="14" fillId="0" borderId="0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/>
    <xf numFmtId="1" fontId="14" fillId="2" borderId="4" xfId="0" applyNumberFormat="1" applyFont="1" applyFill="1" applyBorder="1" applyAlignment="1" applyProtection="1">
      <alignment horizontal="right" vertical="top" wrapText="1"/>
      <protection locked="0"/>
    </xf>
    <xf numFmtId="164" fontId="12" fillId="0" borderId="5" xfId="0" applyNumberFormat="1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0" fontId="13" fillId="0" borderId="0" xfId="0" applyFont="1" applyBorder="1"/>
    <xf numFmtId="165" fontId="12" fillId="0" borderId="5" xfId="0" applyNumberFormat="1" applyFont="1" applyBorder="1" applyAlignment="1">
      <alignment horizontal="right"/>
    </xf>
    <xf numFmtId="2" fontId="12" fillId="0" borderId="0" xfId="0" applyNumberFormat="1" applyFont="1" applyBorder="1"/>
    <xf numFmtId="0" fontId="12" fillId="0" borderId="0" xfId="0" applyFont="1"/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2" fillId="0" borderId="0" xfId="0" applyFont="1" applyBorder="1"/>
    <xf numFmtId="0" fontId="15" fillId="0" borderId="0" xfId="0" applyFont="1"/>
    <xf numFmtId="0" fontId="12" fillId="0" borderId="0" xfId="0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4" fillId="0" borderId="6" xfId="0" applyFont="1" applyBorder="1"/>
    <xf numFmtId="0" fontId="15" fillId="0" borderId="7" xfId="0" applyFont="1" applyBorder="1"/>
    <xf numFmtId="0" fontId="14" fillId="0" borderId="6" xfId="0" applyFont="1" applyBorder="1" applyProtection="1"/>
    <xf numFmtId="0" fontId="13" fillId="0" borderId="7" xfId="0" applyFont="1" applyBorder="1"/>
    <xf numFmtId="0" fontId="14" fillId="0" borderId="6" xfId="0" applyFont="1" applyBorder="1" applyAlignment="1" applyProtection="1">
      <alignment horizontal="left"/>
    </xf>
    <xf numFmtId="49" fontId="14" fillId="0" borderId="8" xfId="0" applyNumberFormat="1" applyFont="1" applyBorder="1" applyProtection="1"/>
    <xf numFmtId="0" fontId="14" fillId="0" borderId="9" xfId="0" applyFont="1" applyBorder="1" applyAlignment="1">
      <alignment horizontal="right"/>
    </xf>
    <xf numFmtId="0" fontId="15" fillId="0" borderId="10" xfId="0" applyFont="1" applyBorder="1"/>
    <xf numFmtId="0" fontId="2" fillId="0" borderId="6" xfId="0" applyFont="1" applyBorder="1"/>
    <xf numFmtId="0" fontId="4" fillId="0" borderId="7" xfId="0" applyFont="1" applyBorder="1"/>
    <xf numFmtId="0" fontId="12" fillId="0" borderId="7" xfId="0" applyFont="1" applyBorder="1"/>
    <xf numFmtId="0" fontId="12" fillId="0" borderId="6" xfId="0" applyFont="1" applyBorder="1"/>
    <xf numFmtId="165" fontId="10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zoomScale="60" workbookViewId="0">
      <selection activeCell="K20" sqref="K20"/>
    </sheetView>
  </sheetViews>
  <sheetFormatPr defaultColWidth="11.42578125" defaultRowHeight="12.75" x14ac:dyDescent="0.2"/>
  <cols>
    <col min="1" max="1" width="88.42578125" style="1" customWidth="1"/>
    <col min="2" max="2" width="24" style="5" customWidth="1"/>
    <col min="3" max="3" width="28.28515625" style="1" customWidth="1"/>
    <col min="4" max="4" width="11.42578125" style="1"/>
    <col min="5" max="5" width="11.42578125" style="1" hidden="1" customWidth="1"/>
    <col min="6" max="6" width="37.42578125" style="1" hidden="1" customWidth="1"/>
    <col min="7" max="7" width="7" style="1" hidden="1" customWidth="1"/>
    <col min="8" max="16384" width="11.42578125" style="1"/>
  </cols>
  <sheetData>
    <row r="1" spans="1:8" ht="26.25" thickBot="1" x14ac:dyDescent="0.4">
      <c r="A1" s="57" t="s">
        <v>0</v>
      </c>
      <c r="B1" s="57"/>
      <c r="C1" s="57"/>
      <c r="D1" s="57"/>
      <c r="E1" s="57"/>
      <c r="F1" s="57"/>
      <c r="G1" s="57"/>
    </row>
    <row r="2" spans="1:8" ht="32.25" thickBot="1" x14ac:dyDescent="0.4">
      <c r="A2" s="20" t="s">
        <v>1</v>
      </c>
      <c r="B2" s="22" t="s">
        <v>2</v>
      </c>
      <c r="C2" s="23"/>
      <c r="D2" s="10"/>
      <c r="E2" s="3"/>
      <c r="F2" s="3"/>
      <c r="G2" s="3"/>
      <c r="H2" s="3"/>
    </row>
    <row r="3" spans="1:8" s="28" customFormat="1" ht="15.75" thickBot="1" x14ac:dyDescent="0.3">
      <c r="A3" s="44"/>
      <c r="B3" s="26"/>
      <c r="C3" s="45"/>
      <c r="D3" s="27"/>
    </row>
    <row r="4" spans="1:8" s="28" customFormat="1" ht="15.75" thickBot="1" x14ac:dyDescent="0.3">
      <c r="A4" s="46" t="s">
        <v>3</v>
      </c>
      <c r="B4" s="29">
        <v>0</v>
      </c>
      <c r="C4" s="47" t="s">
        <v>4</v>
      </c>
      <c r="D4" s="27"/>
    </row>
    <row r="5" spans="1:8" s="28" customFormat="1" ht="15.75" thickBot="1" x14ac:dyDescent="0.3">
      <c r="A5" s="46"/>
      <c r="B5" s="26"/>
      <c r="C5" s="45"/>
      <c r="D5" s="27"/>
    </row>
    <row r="6" spans="1:8" s="28" customFormat="1" ht="15.75" thickBot="1" x14ac:dyDescent="0.3">
      <c r="A6" s="46" t="s">
        <v>5</v>
      </c>
      <c r="B6" s="29">
        <v>0</v>
      </c>
      <c r="C6" s="47" t="s">
        <v>6</v>
      </c>
      <c r="D6" s="27"/>
    </row>
    <row r="7" spans="1:8" s="28" customFormat="1" ht="15" x14ac:dyDescent="0.25">
      <c r="A7" s="46"/>
      <c r="B7" s="26"/>
      <c r="C7" s="45"/>
      <c r="D7" s="27"/>
    </row>
    <row r="8" spans="1:8" s="28" customFormat="1" ht="15" x14ac:dyDescent="0.25">
      <c r="A8" s="46" t="s">
        <v>7</v>
      </c>
      <c r="B8" s="30">
        <f>(3.1416)*((B4/12)^2)/4</f>
        <v>0</v>
      </c>
      <c r="C8" s="45"/>
      <c r="D8" s="27"/>
    </row>
    <row r="9" spans="1:8" s="28" customFormat="1" ht="15" x14ac:dyDescent="0.25">
      <c r="A9" s="46"/>
      <c r="B9" s="26"/>
      <c r="C9" s="45"/>
      <c r="D9" s="27"/>
    </row>
    <row r="10" spans="1:8" s="28" customFormat="1" ht="15" x14ac:dyDescent="0.25">
      <c r="A10" s="46" t="s">
        <v>8</v>
      </c>
      <c r="B10" s="30">
        <f>B8*7.481</f>
        <v>0</v>
      </c>
      <c r="C10" s="45"/>
      <c r="D10" s="27"/>
    </row>
    <row r="11" spans="1:8" s="28" customFormat="1" ht="15" x14ac:dyDescent="0.25">
      <c r="A11" s="46"/>
      <c r="B11" s="26"/>
      <c r="C11" s="45"/>
      <c r="D11" s="27"/>
    </row>
    <row r="12" spans="1:8" s="28" customFormat="1" ht="15" x14ac:dyDescent="0.25">
      <c r="A12" s="46" t="s">
        <v>9</v>
      </c>
      <c r="B12" s="30">
        <f>(B6/12)*B8</f>
        <v>0</v>
      </c>
      <c r="C12" s="45"/>
      <c r="D12" s="27"/>
    </row>
    <row r="13" spans="1:8" s="28" customFormat="1" ht="15" x14ac:dyDescent="0.25">
      <c r="A13" s="46"/>
      <c r="B13" s="26"/>
      <c r="C13" s="45"/>
      <c r="D13" s="27"/>
    </row>
    <row r="14" spans="1:8" s="28" customFormat="1" ht="15" x14ac:dyDescent="0.25">
      <c r="A14" s="46" t="s">
        <v>10</v>
      </c>
      <c r="B14" s="30">
        <f>B12*8.329</f>
        <v>0</v>
      </c>
      <c r="C14" s="45"/>
      <c r="D14" s="27"/>
    </row>
    <row r="15" spans="1:8" s="28" customFormat="1" ht="15" x14ac:dyDescent="0.25">
      <c r="A15" s="46"/>
      <c r="B15" s="31"/>
      <c r="C15" s="45"/>
    </row>
    <row r="16" spans="1:8" s="28" customFormat="1" ht="15" x14ac:dyDescent="0.25">
      <c r="A16" s="46" t="s">
        <v>11</v>
      </c>
      <c r="B16" s="32">
        <f>B14*7.481</f>
        <v>0</v>
      </c>
      <c r="C16" s="45"/>
      <c r="D16" s="33"/>
    </row>
    <row r="17" spans="1:8" s="28" customFormat="1" ht="15" x14ac:dyDescent="0.25">
      <c r="A17" s="48" t="s">
        <v>12</v>
      </c>
      <c r="B17" s="31"/>
      <c r="C17" s="45"/>
    </row>
    <row r="18" spans="1:8" s="28" customFormat="1" ht="15" x14ac:dyDescent="0.25">
      <c r="A18" s="48"/>
      <c r="B18" s="31"/>
      <c r="C18" s="45"/>
    </row>
    <row r="19" spans="1:8" s="28" customFormat="1" ht="15" x14ac:dyDescent="0.25">
      <c r="A19" s="46" t="s">
        <v>13</v>
      </c>
      <c r="B19" s="34">
        <f>B16/4000</f>
        <v>0</v>
      </c>
      <c r="C19" s="45"/>
      <c r="D19" s="35"/>
      <c r="E19" s="36"/>
      <c r="F19" s="37"/>
    </row>
    <row r="20" spans="1:8" s="28" customFormat="1" ht="15" x14ac:dyDescent="0.25">
      <c r="A20" s="46" t="s">
        <v>14</v>
      </c>
      <c r="B20" s="38"/>
      <c r="C20" s="45"/>
      <c r="D20" s="36"/>
      <c r="E20" s="36"/>
      <c r="F20" s="37"/>
    </row>
    <row r="21" spans="1:8" s="28" customFormat="1" ht="15.75" thickBot="1" x14ac:dyDescent="0.3">
      <c r="A21" s="49"/>
      <c r="B21" s="50"/>
      <c r="C21" s="51"/>
      <c r="D21" s="39"/>
      <c r="E21" s="37"/>
      <c r="F21" s="36"/>
      <c r="G21" s="40"/>
    </row>
    <row r="22" spans="1:8" ht="27" customHeight="1" thickBot="1" x14ac:dyDescent="0.4">
      <c r="A22" s="21" t="s">
        <v>15</v>
      </c>
      <c r="B22" s="24"/>
      <c r="C22" s="25"/>
      <c r="D22" s="13"/>
      <c r="E22" s="9"/>
      <c r="F22" s="7"/>
      <c r="G22" s="4"/>
      <c r="H22" s="3"/>
    </row>
    <row r="23" spans="1:8" ht="16.5" thickBot="1" x14ac:dyDescent="0.3">
      <c r="A23" s="52"/>
      <c r="B23" s="12"/>
      <c r="C23" s="53"/>
      <c r="D23" s="3"/>
      <c r="E23" s="3"/>
      <c r="F23" s="3"/>
      <c r="G23" s="4"/>
      <c r="H23" s="3"/>
    </row>
    <row r="24" spans="1:8" ht="16.5" thickBot="1" x14ac:dyDescent="0.3">
      <c r="A24" s="46" t="s">
        <v>16</v>
      </c>
      <c r="B24" s="29"/>
      <c r="C24" s="54" t="s">
        <v>4</v>
      </c>
      <c r="D24" s="3"/>
      <c r="E24" s="3"/>
      <c r="F24" s="3"/>
      <c r="G24" s="4"/>
      <c r="H24" s="3"/>
    </row>
    <row r="25" spans="1:8" ht="16.5" thickBot="1" x14ac:dyDescent="0.3">
      <c r="A25" s="55"/>
      <c r="B25" s="39"/>
      <c r="C25" s="54"/>
      <c r="D25" s="3"/>
      <c r="E25" s="3"/>
      <c r="F25" s="3"/>
      <c r="G25" s="3"/>
      <c r="H25" s="3"/>
    </row>
    <row r="26" spans="1:8" ht="16.5" thickBot="1" x14ac:dyDescent="0.3">
      <c r="A26" s="46" t="s">
        <v>17</v>
      </c>
      <c r="B26" s="29"/>
      <c r="C26" s="54" t="s">
        <v>6</v>
      </c>
      <c r="D26" s="4"/>
      <c r="E26" s="6"/>
      <c r="F26" s="4"/>
      <c r="G26" s="3"/>
      <c r="H26" s="3"/>
    </row>
    <row r="27" spans="1:8" ht="15.75" x14ac:dyDescent="0.25">
      <c r="A27" s="55"/>
      <c r="B27" s="39"/>
      <c r="C27" s="54"/>
      <c r="D27" s="3"/>
      <c r="E27" s="3"/>
      <c r="F27" s="3"/>
      <c r="G27" s="3"/>
      <c r="H27" s="3"/>
    </row>
    <row r="28" spans="1:8" ht="15.75" x14ac:dyDescent="0.25">
      <c r="A28" s="44" t="s">
        <v>18</v>
      </c>
      <c r="B28" s="30">
        <f>(3.1416)*((B24/12)^2)/4</f>
        <v>0</v>
      </c>
      <c r="C28" s="54"/>
      <c r="D28" s="3"/>
      <c r="E28" s="3"/>
      <c r="F28" s="3"/>
      <c r="G28" s="3"/>
      <c r="H28" s="3"/>
    </row>
    <row r="29" spans="1:8" ht="15.75" x14ac:dyDescent="0.25">
      <c r="A29" s="55"/>
      <c r="B29" s="41"/>
      <c r="C29" s="54"/>
      <c r="D29" s="3"/>
      <c r="E29" s="3"/>
      <c r="F29" s="3"/>
      <c r="G29" s="3"/>
      <c r="H29" s="3"/>
    </row>
    <row r="30" spans="1:8" ht="15.75" x14ac:dyDescent="0.25">
      <c r="A30" s="44" t="s">
        <v>19</v>
      </c>
      <c r="B30" s="30">
        <f>B28*7.481</f>
        <v>0</v>
      </c>
      <c r="C30" s="54"/>
      <c r="D30" s="3"/>
      <c r="E30" s="3"/>
      <c r="F30" s="3"/>
      <c r="G30" s="3"/>
      <c r="H30" s="3"/>
    </row>
    <row r="31" spans="1:8" ht="15" x14ac:dyDescent="0.25">
      <c r="A31" s="55"/>
      <c r="B31" s="41"/>
      <c r="C31" s="54"/>
    </row>
    <row r="32" spans="1:8" ht="15" x14ac:dyDescent="0.25">
      <c r="A32" s="44" t="s">
        <v>20</v>
      </c>
      <c r="B32" s="30">
        <f>(B26/12)*B28</f>
        <v>0</v>
      </c>
      <c r="C32" s="54"/>
    </row>
    <row r="33" spans="1:7" ht="15" x14ac:dyDescent="0.25">
      <c r="A33" s="55"/>
      <c r="B33" s="41"/>
      <c r="C33" s="54"/>
    </row>
    <row r="34" spans="1:7" ht="15" x14ac:dyDescent="0.25">
      <c r="A34" s="44" t="s">
        <v>21</v>
      </c>
      <c r="B34" s="30">
        <f>B32*7.481</f>
        <v>0</v>
      </c>
      <c r="C34" s="54"/>
    </row>
    <row r="35" spans="1:7" ht="15" x14ac:dyDescent="0.25">
      <c r="A35" s="44"/>
      <c r="B35" s="41"/>
      <c r="C35" s="54"/>
    </row>
    <row r="36" spans="1:7" ht="15" x14ac:dyDescent="0.25">
      <c r="A36" s="44" t="s">
        <v>22</v>
      </c>
      <c r="B36" s="32">
        <f>B34*7.481</f>
        <v>0</v>
      </c>
      <c r="C36" s="54"/>
    </row>
    <row r="37" spans="1:7" ht="15" x14ac:dyDescent="0.25">
      <c r="A37" s="44" t="s">
        <v>23</v>
      </c>
      <c r="B37" s="41"/>
      <c r="C37" s="54"/>
    </row>
    <row r="38" spans="1:7" ht="15" x14ac:dyDescent="0.25">
      <c r="A38" s="55"/>
      <c r="B38" s="41"/>
      <c r="C38" s="54"/>
    </row>
    <row r="39" spans="1:7" ht="15" x14ac:dyDescent="0.25">
      <c r="A39" s="46" t="s">
        <v>13</v>
      </c>
      <c r="B39" s="34">
        <f>B36/4000</f>
        <v>0</v>
      </c>
      <c r="C39" s="54"/>
    </row>
    <row r="40" spans="1:7" ht="15" x14ac:dyDescent="0.25">
      <c r="A40" s="46" t="s">
        <v>14</v>
      </c>
      <c r="B40" s="41"/>
      <c r="C40" s="54"/>
    </row>
    <row r="41" spans="1:7" ht="15.75" thickBot="1" x14ac:dyDescent="0.3">
      <c r="A41" s="55"/>
      <c r="B41" s="41"/>
      <c r="C41" s="54"/>
    </row>
    <row r="42" spans="1:7" ht="24" thickBot="1" x14ac:dyDescent="0.4">
      <c r="A42" s="19" t="s">
        <v>24</v>
      </c>
      <c r="B42" s="43"/>
      <c r="C42" s="56">
        <f>SUM(B19+B39)</f>
        <v>0</v>
      </c>
    </row>
    <row r="43" spans="1:7" ht="23.25" x14ac:dyDescent="0.35">
      <c r="A43" s="18"/>
      <c r="C43" s="42"/>
    </row>
    <row r="44" spans="1:7" ht="15.75" x14ac:dyDescent="0.25">
      <c r="A44" s="17" t="s">
        <v>25</v>
      </c>
      <c r="D44" s="2"/>
      <c r="E44" s="2"/>
      <c r="F44" s="2"/>
      <c r="G44" s="2"/>
    </row>
    <row r="45" spans="1:7" ht="15.75" x14ac:dyDescent="0.25">
      <c r="A45" s="17" t="s">
        <v>26</v>
      </c>
      <c r="B45" s="11"/>
      <c r="C45" s="7"/>
      <c r="D45" s="2"/>
      <c r="E45" s="2"/>
      <c r="F45" s="2"/>
      <c r="G45" s="2"/>
    </row>
    <row r="46" spans="1:7" ht="15.75" x14ac:dyDescent="0.25">
      <c r="A46" s="17" t="s">
        <v>27</v>
      </c>
      <c r="B46" s="11"/>
      <c r="C46" s="7"/>
    </row>
    <row r="47" spans="1:7" ht="15.75" x14ac:dyDescent="0.25">
      <c r="A47" s="17" t="s">
        <v>28</v>
      </c>
      <c r="B47" s="11"/>
      <c r="C47" s="7"/>
    </row>
    <row r="48" spans="1:7" ht="15.75" x14ac:dyDescent="0.25">
      <c r="A48" s="17" t="s">
        <v>29</v>
      </c>
      <c r="B48" s="11"/>
      <c r="C48" s="7"/>
    </row>
    <row r="49" spans="1:3" ht="15.75" x14ac:dyDescent="0.25">
      <c r="A49" s="17"/>
      <c r="B49" s="11"/>
      <c r="C49" s="7"/>
    </row>
    <row r="50" spans="1:3" ht="21" customHeight="1" x14ac:dyDescent="0.25">
      <c r="B50" s="11"/>
      <c r="C50" s="7"/>
    </row>
    <row r="51" spans="1:3" ht="15.75" x14ac:dyDescent="0.25">
      <c r="A51" s="16"/>
      <c r="B51" s="14"/>
      <c r="C51" s="8"/>
    </row>
    <row r="52" spans="1:3" ht="15.75" x14ac:dyDescent="0.25">
      <c r="A52" s="16"/>
      <c r="B52" s="14"/>
      <c r="C52" s="8"/>
    </row>
    <row r="53" spans="1:3" ht="15.75" x14ac:dyDescent="0.25">
      <c r="A53" s="17"/>
      <c r="B53" s="15"/>
      <c r="C53" s="3"/>
    </row>
  </sheetData>
  <pageMargins left="0.7" right="0.7" top="0.75" bottom="0.75" header="0.3" footer="0.3"/>
  <pageSetup scale="6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658F7711BFB4FB548B2DE525963B6" ma:contentTypeVersion="2" ma:contentTypeDescription="Create a new document." ma:contentTypeScope="" ma:versionID="58e95c81390f04c2a67f180bccd19536">
  <xsd:schema xmlns:xsd="http://www.w3.org/2001/XMLSchema" xmlns:xs="http://www.w3.org/2001/XMLSchema" xmlns:p="http://schemas.microsoft.com/office/2006/metadata/properties" xmlns:ns3="3598f99f-0d5e-4ef7-a6d4-0bc92d65ce1d" targetNamespace="http://schemas.microsoft.com/office/2006/metadata/properties" ma:root="true" ma:fieldsID="d21bf7cff00f05e2039e7ce998fddcf5" ns3:_="">
    <xsd:import namespace="3598f99f-0d5e-4ef7-a6d4-0bc92d65ce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8f99f-0d5e-4ef7-a6d4-0bc92d65ce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DFDA4F-FF7B-4590-8831-801D33D820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78B3AB-171B-4B29-A2F4-E6F4C001B1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5A669A-3092-493B-BB10-2EAA1728F7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98f99f-0d5e-4ef7-a6d4-0bc92d65ce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ak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Hartung</dc:creator>
  <cp:lastModifiedBy>Seth Ferguson</cp:lastModifiedBy>
  <cp:lastPrinted>2020-05-07T21:55:54Z</cp:lastPrinted>
  <dcterms:created xsi:type="dcterms:W3CDTF">2002-01-09T13:41:17Z</dcterms:created>
  <dcterms:modified xsi:type="dcterms:W3CDTF">2022-10-18T18:42:38Z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0x010100389658F7711BFB4FB548B2DE525963B6</vt:lpwstr>
  </property>
</Properties>
</file>